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uridico_NOVA\Contratos\Análises Fabio Capelatto\Elaboração\Anexos\Modelos Ariba\C\"/>
    </mc:Choice>
  </mc:AlternateContent>
  <xr:revisionPtr revIDLastSave="0" documentId="8_{A6D83CE3-466C-467B-BA6B-890291A195CC}" xr6:coauthVersionLast="47" xr6:coauthVersionMax="47" xr10:uidLastSave="{00000000-0000-0000-0000-000000000000}"/>
  <bookViews>
    <workbookView xWindow="-120" yWindow="-120" windowWidth="29040" windowHeight="15840" xr2:uid="{63DB1C36-F626-4A89-87BC-12CEA284A2E7}"/>
  </bookViews>
  <sheets>
    <sheet name="MODELO BDI - SICR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2" l="1"/>
  <c r="D14" i="2"/>
  <c r="D10" i="2"/>
  <c r="D15" i="2" l="1"/>
  <c r="D23" i="2" s="1"/>
  <c r="D26" i="2" l="1"/>
  <c r="E26" i="2" s="1"/>
  <c r="D24" i="2"/>
  <c r="E20" i="2" l="1"/>
  <c r="E6" i="2"/>
  <c r="E19" i="2"/>
  <c r="E9" i="2"/>
  <c r="E8" i="2"/>
  <c r="E21" i="2"/>
  <c r="E7" i="2"/>
  <c r="E10" i="2"/>
  <c r="E13" i="2"/>
  <c r="E14" i="2" s="1"/>
  <c r="E15" i="2" l="1"/>
  <c r="E22" i="2"/>
  <c r="E23" i="2" l="1"/>
</calcChain>
</file>

<file path=xl/sharedStrings.xml><?xml version="1.0" encoding="utf-8"?>
<sst xmlns="http://schemas.openxmlformats.org/spreadsheetml/2006/main" count="35" uniqueCount="26">
  <si>
    <t>MODELO DE CÁLCULO DO BDI</t>
  </si>
  <si>
    <t>CÁLCULO DO BDI - CONSERVAÇÃO - com benefício do REIDI</t>
  </si>
  <si>
    <t>Pequeno Porte</t>
  </si>
  <si>
    <t>ITENS RELATIVOS À ADMINISTRAÇÃO DA OBRA</t>
  </si>
  <si>
    <t>% SOBRE PV</t>
  </si>
  <si>
    <t>% SOBRE CD</t>
  </si>
  <si>
    <t>ADMINISTRAÇÃO CENTRAL</t>
  </si>
  <si>
    <t>DE CD</t>
  </si>
  <si>
    <t>DESPESAS FINANCEIRAS</t>
  </si>
  <si>
    <t>CF DO (PV-LUCRO OPERACIONAL)</t>
  </si>
  <si>
    <t>SEGUROS E GARANTIAS CONTRATUAIS</t>
  </si>
  <si>
    <t>0,25% DO PV</t>
  </si>
  <si>
    <t>RISCOS</t>
  </si>
  <si>
    <t>0,50% DO PV</t>
  </si>
  <si>
    <t>SUBTOTAL</t>
  </si>
  <si>
    <t>LUCRO</t>
  </si>
  <si>
    <t>DO CD</t>
  </si>
  <si>
    <t>BDI SEM IMPOSTOS</t>
  </si>
  <si>
    <t>TAXAS E IMPOSTOS</t>
  </si>
  <si>
    <t>PIS</t>
  </si>
  <si>
    <t>DO PV</t>
  </si>
  <si>
    <t>COFINS</t>
  </si>
  <si>
    <t>ISSQN</t>
  </si>
  <si>
    <t xml:space="preserve">BDI COM IMPOSTOS </t>
  </si>
  <si>
    <t>CUSTOS DIRETOS - CD</t>
  </si>
  <si>
    <t>BDI COM IMPOSTOS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</si>
</sst>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Bradley Hand ITC"/>
      <family val="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 style="thin">
        <color theme="0" tint="-0.1499679555650502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3743705557422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1" applyFont="1" applyFill="1"/>
    <xf numFmtId="10" fontId="3" fillId="2" borderId="0" xfId="2" applyNumberFormat="1" applyFont="1" applyFill="1" applyAlignment="1">
      <alignment horizontal="center"/>
    </xf>
    <xf numFmtId="0" fontId="3" fillId="2" borderId="0" xfId="1" applyFill="1"/>
    <xf numFmtId="0" fontId="3" fillId="2" borderId="0" xfId="1" applyFill="1" applyAlignment="1">
      <alignment horizontal="center"/>
    </xf>
    <xf numFmtId="0" fontId="5" fillId="3" borderId="0" xfId="1" applyFont="1" applyFill="1"/>
    <xf numFmtId="10" fontId="6" fillId="3" borderId="0" xfId="2" applyNumberFormat="1" applyFont="1" applyFill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3" fillId="0" borderId="0" xfId="1"/>
    <xf numFmtId="10" fontId="0" fillId="0" borderId="0" xfId="2" applyNumberFormat="1" applyFont="1" applyAlignment="1">
      <alignment horizontal="center"/>
    </xf>
    <xf numFmtId="0" fontId="7" fillId="0" borderId="1" xfId="1" applyFont="1" applyBorder="1" applyAlignment="1">
      <alignment horizontal="centerContinuous"/>
    </xf>
    <xf numFmtId="0" fontId="7" fillId="0" borderId="2" xfId="1" applyFont="1" applyBorder="1" applyAlignment="1">
      <alignment horizontal="centerContinuous"/>
    </xf>
    <xf numFmtId="0" fontId="2" fillId="4" borderId="0" xfId="1" applyFont="1" applyFill="1"/>
    <xf numFmtId="10" fontId="2" fillId="4" borderId="0" xfId="2" applyNumberFormat="1" applyFont="1" applyFill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4" xfId="1" applyBorder="1" applyAlignment="1">
      <alignment horizontal="center"/>
    </xf>
    <xf numFmtId="10" fontId="0" fillId="4" borderId="3" xfId="2" applyNumberFormat="1" applyFont="1" applyFill="1" applyBorder="1" applyAlignment="1">
      <alignment horizontal="center"/>
    </xf>
    <xf numFmtId="10" fontId="0" fillId="2" borderId="4" xfId="2" applyNumberFormat="1" applyFont="1" applyFill="1" applyBorder="1" applyAlignment="1">
      <alignment horizontal="center"/>
    </xf>
    <xf numFmtId="10" fontId="0" fillId="0" borderId="0" xfId="2" applyNumberFormat="1" applyFont="1" applyAlignment="1">
      <alignment horizontal="right"/>
    </xf>
    <xf numFmtId="10" fontId="0" fillId="0" borderId="3" xfId="2" applyNumberFormat="1" applyFont="1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10" fontId="0" fillId="0" borderId="3" xfId="2" applyNumberFormat="1" applyFont="1" applyFill="1" applyBorder="1" applyAlignment="1">
      <alignment horizontal="center"/>
    </xf>
    <xf numFmtId="10" fontId="0" fillId="0" borderId="4" xfId="2" applyNumberFormat="1" applyFont="1" applyFill="1" applyBorder="1" applyAlignment="1">
      <alignment horizontal="center"/>
    </xf>
    <xf numFmtId="10" fontId="2" fillId="0" borderId="0" xfId="2" applyNumberFormat="1" applyFont="1" applyAlignment="1">
      <alignment horizontal="center"/>
    </xf>
    <xf numFmtId="0" fontId="2" fillId="0" borderId="0" xfId="1" applyFont="1" applyAlignment="1">
      <alignment horizontal="right"/>
    </xf>
    <xf numFmtId="10" fontId="2" fillId="0" borderId="3" xfId="2" applyNumberFormat="1" applyFont="1" applyBorder="1" applyAlignment="1">
      <alignment horizontal="center"/>
    </xf>
    <xf numFmtId="0" fontId="2" fillId="0" borderId="0" xfId="1" applyFont="1"/>
    <xf numFmtId="10" fontId="2" fillId="0" borderId="4" xfId="2" applyNumberFormat="1" applyFont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0" fontId="8" fillId="3" borderId="0" xfId="1" applyFont="1" applyFill="1"/>
    <xf numFmtId="10" fontId="8" fillId="3" borderId="0" xfId="2" applyNumberFormat="1" applyFont="1" applyFill="1" applyAlignment="1">
      <alignment horizontal="center"/>
    </xf>
    <xf numFmtId="10" fontId="1" fillId="3" borderId="5" xfId="2" applyNumberFormat="1" applyFont="1" applyFill="1" applyBorder="1" applyAlignment="1">
      <alignment horizontal="center"/>
    </xf>
    <xf numFmtId="10" fontId="1" fillId="3" borderId="6" xfId="2" applyNumberFormat="1" applyFont="1" applyFill="1" applyBorder="1" applyAlignment="1">
      <alignment horizontal="center"/>
    </xf>
    <xf numFmtId="0" fontId="9" fillId="5" borderId="0" xfId="1" applyFont="1" applyFill="1"/>
    <xf numFmtId="10" fontId="0" fillId="2" borderId="0" xfId="2" applyNumberFormat="1" applyFont="1" applyFill="1" applyAlignment="1">
      <alignment horizontal="center"/>
    </xf>
  </cellXfs>
  <cellStyles count="3">
    <cellStyle name="Normal" xfId="0" builtinId="0"/>
    <cellStyle name="Normal 2 10" xfId="1" xr:uid="{1352C6BC-5B2D-4A51-AD5F-FD31A09BAD41}"/>
    <cellStyle name="Porcentagem 2" xfId="2" xr:uid="{5427485C-764F-40A0-9871-E446AB5C1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BEB0-5DD3-4BA0-BF00-58280C492A6C}">
  <dimension ref="A1:E26"/>
  <sheetViews>
    <sheetView showGridLines="0" tabSelected="1" zoomScale="85" zoomScaleNormal="85" workbookViewId="0">
      <selection activeCell="H20" sqref="H20"/>
    </sheetView>
  </sheetViews>
  <sheetFormatPr defaultRowHeight="16.5" x14ac:dyDescent="0.35"/>
  <cols>
    <col min="1" max="1" width="90.7109375" style="37" bestFit="1" customWidth="1"/>
    <col min="2" max="2" width="11.28515625" style="37" bestFit="1" customWidth="1"/>
    <col min="3" max="3" width="18.42578125" style="37" customWidth="1"/>
    <col min="4" max="4" width="15.7109375" style="37" customWidth="1"/>
    <col min="5" max="5" width="17" style="37" bestFit="1" customWidth="1"/>
  </cols>
  <sheetData>
    <row r="1" spans="1:5" ht="15.75" x14ac:dyDescent="0.25">
      <c r="A1" s="1" t="s">
        <v>0</v>
      </c>
      <c r="B1" s="2"/>
      <c r="C1" s="3"/>
      <c r="D1" s="4"/>
      <c r="E1" s="4"/>
    </row>
    <row r="2" spans="1:5" thickBot="1" x14ac:dyDescent="0.3">
      <c r="A2" s="5" t="s">
        <v>1</v>
      </c>
      <c r="B2" s="6"/>
      <c r="C2" s="7"/>
      <c r="D2" s="8"/>
      <c r="E2" s="8"/>
    </row>
    <row r="3" spans="1:5" ht="15" x14ac:dyDescent="0.25">
      <c r="A3" s="9"/>
      <c r="B3" s="10"/>
      <c r="C3" s="9"/>
      <c r="D3" s="11" t="s">
        <v>2</v>
      </c>
      <c r="E3" s="12"/>
    </row>
    <row r="4" spans="1:5" ht="15" x14ac:dyDescent="0.25">
      <c r="A4" s="13" t="s">
        <v>3</v>
      </c>
      <c r="B4" s="14"/>
      <c r="C4" s="13"/>
      <c r="D4" s="15" t="s">
        <v>4</v>
      </c>
      <c r="E4" s="16" t="s">
        <v>5</v>
      </c>
    </row>
    <row r="5" spans="1:5" ht="15" x14ac:dyDescent="0.25">
      <c r="A5" s="9"/>
      <c r="B5" s="10"/>
      <c r="C5" s="9"/>
      <c r="D5" s="17"/>
      <c r="E5" s="18"/>
    </row>
    <row r="6" spans="1:5" ht="15" x14ac:dyDescent="0.25">
      <c r="A6" s="9" t="s">
        <v>6</v>
      </c>
      <c r="B6" s="38">
        <v>0.09</v>
      </c>
      <c r="C6" s="9" t="s">
        <v>7</v>
      </c>
      <c r="D6" s="19">
        <v>6.8500000000000005E-2</v>
      </c>
      <c r="E6" s="20">
        <f>E26/D26*D6</f>
        <v>8.9965437788018437E-2</v>
      </c>
    </row>
    <row r="7" spans="1:5" ht="15" x14ac:dyDescent="0.25">
      <c r="A7" s="9" t="s">
        <v>8</v>
      </c>
      <c r="B7" s="38"/>
      <c r="C7" s="21" t="s">
        <v>9</v>
      </c>
      <c r="D7" s="22">
        <v>4.7999999999999996E-3</v>
      </c>
      <c r="E7" s="23">
        <f>E$26/D$26*D7</f>
        <v>6.3041474654377877E-3</v>
      </c>
    </row>
    <row r="8" spans="1:5" ht="15" x14ac:dyDescent="0.25">
      <c r="A8" s="9" t="s">
        <v>10</v>
      </c>
      <c r="B8" s="38">
        <v>2.5000000000000001E-3</v>
      </c>
      <c r="C8" s="9" t="s">
        <v>11</v>
      </c>
      <c r="D8" s="24">
        <v>2.5000000000000001E-3</v>
      </c>
      <c r="E8" s="25">
        <f>E$26/D$26*D8</f>
        <v>3.2834101382488478E-3</v>
      </c>
    </row>
    <row r="9" spans="1:5" ht="15" x14ac:dyDescent="0.25">
      <c r="A9" s="9" t="s">
        <v>12</v>
      </c>
      <c r="B9" s="38">
        <v>5.0000000000000001E-3</v>
      </c>
      <c r="C9" s="9" t="s">
        <v>13</v>
      </c>
      <c r="D9" s="24">
        <v>5.0000000000000001E-3</v>
      </c>
      <c r="E9" s="25">
        <f>E$26/D$26*D9</f>
        <v>6.5668202764976955E-3</v>
      </c>
    </row>
    <row r="10" spans="1:5" ht="15" x14ac:dyDescent="0.25">
      <c r="A10" s="9"/>
      <c r="B10" s="26"/>
      <c r="C10" s="27" t="s">
        <v>14</v>
      </c>
      <c r="D10" s="28">
        <f>SUM(D6:D9)</f>
        <v>8.0800000000000011E-2</v>
      </c>
      <c r="E10" s="30">
        <f>E$26/D$26*D10</f>
        <v>0.10611981566820278</v>
      </c>
    </row>
    <row r="11" spans="1:5" ht="15" x14ac:dyDescent="0.25">
      <c r="A11" s="13" t="s">
        <v>15</v>
      </c>
      <c r="B11" s="14"/>
      <c r="C11" s="13"/>
      <c r="D11" s="15" t="s">
        <v>4</v>
      </c>
      <c r="E11" s="16" t="s">
        <v>5</v>
      </c>
    </row>
    <row r="12" spans="1:5" ht="15" x14ac:dyDescent="0.25">
      <c r="A12" s="9"/>
      <c r="B12" s="10"/>
      <c r="C12" s="9"/>
      <c r="D12" s="22"/>
      <c r="E12" s="23"/>
    </row>
    <row r="13" spans="1:5" ht="15" x14ac:dyDescent="0.25">
      <c r="A13" s="9" t="s">
        <v>15</v>
      </c>
      <c r="B13" s="38">
        <v>0.12</v>
      </c>
      <c r="C13" s="9" t="s">
        <v>16</v>
      </c>
      <c r="D13" s="19">
        <v>9.1399999999999995E-2</v>
      </c>
      <c r="E13" s="20">
        <f>E26/D26*D13</f>
        <v>0.12004147465437787</v>
      </c>
    </row>
    <row r="14" spans="1:5" ht="15" x14ac:dyDescent="0.25">
      <c r="A14" s="29"/>
      <c r="B14" s="26"/>
      <c r="C14" s="27" t="s">
        <v>14</v>
      </c>
      <c r="D14" s="28">
        <f t="shared" ref="D14:E14" si="0">SUM(D12:D13)</f>
        <v>9.1399999999999995E-2</v>
      </c>
      <c r="E14" s="30">
        <f t="shared" si="0"/>
        <v>0.12004147465437787</v>
      </c>
    </row>
    <row r="15" spans="1:5" ht="15" x14ac:dyDescent="0.25">
      <c r="A15" s="29" t="s">
        <v>17</v>
      </c>
      <c r="B15" s="26"/>
      <c r="C15" s="29"/>
      <c r="D15" s="28">
        <f t="shared" ref="D15:E15" si="1">D14+D10</f>
        <v>0.17220000000000002</v>
      </c>
      <c r="E15" s="30">
        <f t="shared" si="1"/>
        <v>0.22616129032258064</v>
      </c>
    </row>
    <row r="16" spans="1:5" ht="15" x14ac:dyDescent="0.25">
      <c r="A16" s="9"/>
      <c r="B16" s="10"/>
      <c r="C16" s="9"/>
      <c r="D16" s="22"/>
      <c r="E16" s="23"/>
    </row>
    <row r="17" spans="1:5" ht="15" x14ac:dyDescent="0.25">
      <c r="A17" s="13" t="s">
        <v>18</v>
      </c>
      <c r="B17" s="14"/>
      <c r="C17" s="13"/>
      <c r="D17" s="15" t="s">
        <v>4</v>
      </c>
      <c r="E17" s="16" t="s">
        <v>5</v>
      </c>
    </row>
    <row r="18" spans="1:5" ht="15" x14ac:dyDescent="0.25">
      <c r="A18" s="9"/>
      <c r="B18" s="10"/>
      <c r="C18" s="9"/>
      <c r="D18" s="22"/>
      <c r="E18" s="23"/>
    </row>
    <row r="19" spans="1:5" ht="15" x14ac:dyDescent="0.25">
      <c r="A19" s="9" t="s">
        <v>19</v>
      </c>
      <c r="B19" s="38">
        <v>6.4999999999999997E-3</v>
      </c>
      <c r="C19" s="9" t="s">
        <v>20</v>
      </c>
      <c r="D19" s="22">
        <v>6.4999999999999997E-3</v>
      </c>
      <c r="E19" s="23">
        <f>E$26/D$26*D19</f>
        <v>8.536866359447004E-3</v>
      </c>
    </row>
    <row r="20" spans="1:5" ht="15" x14ac:dyDescent="0.25">
      <c r="A20" s="9" t="s">
        <v>21</v>
      </c>
      <c r="B20" s="38">
        <v>0.03</v>
      </c>
      <c r="C20" s="9" t="s">
        <v>20</v>
      </c>
      <c r="D20" s="22">
        <v>0.03</v>
      </c>
      <c r="E20" s="23">
        <f>E$26/D$26*D20</f>
        <v>3.940092165898617E-2</v>
      </c>
    </row>
    <row r="21" spans="1:5" ht="15" x14ac:dyDescent="0.25">
      <c r="A21" s="9" t="s">
        <v>22</v>
      </c>
      <c r="B21" s="38">
        <v>0.03</v>
      </c>
      <c r="C21" s="9" t="s">
        <v>20</v>
      </c>
      <c r="D21" s="31">
        <v>0.03</v>
      </c>
      <c r="E21" s="23">
        <f>E$26/D$26*D21</f>
        <v>3.940092165898617E-2</v>
      </c>
    </row>
    <row r="22" spans="1:5" ht="15" x14ac:dyDescent="0.25">
      <c r="A22" s="29"/>
      <c r="B22" s="26"/>
      <c r="C22" s="27" t="s">
        <v>14</v>
      </c>
      <c r="D22" s="28">
        <f t="shared" ref="D22:E22" si="2">SUM(D19:D21)</f>
        <v>6.6500000000000004E-2</v>
      </c>
      <c r="E22" s="30">
        <f t="shared" si="2"/>
        <v>8.7338709677419343E-2</v>
      </c>
    </row>
    <row r="23" spans="1:5" ht="15" x14ac:dyDescent="0.25">
      <c r="A23" s="9" t="s">
        <v>23</v>
      </c>
      <c r="B23" s="10"/>
      <c r="C23" s="9"/>
      <c r="D23" s="28">
        <f>D22+D15</f>
        <v>0.23870000000000002</v>
      </c>
      <c r="E23" s="30">
        <f t="shared" ref="E23" si="3">E22+E15</f>
        <v>0.3135</v>
      </c>
    </row>
    <row r="24" spans="1:5" ht="15" x14ac:dyDescent="0.25">
      <c r="A24" s="9" t="s">
        <v>24</v>
      </c>
      <c r="B24" s="10"/>
      <c r="C24" s="9"/>
      <c r="D24" s="22">
        <f>D25-D23</f>
        <v>0.76129999999999998</v>
      </c>
      <c r="E24" s="32"/>
    </row>
    <row r="25" spans="1:5" ht="15" x14ac:dyDescent="0.25">
      <c r="A25" s="9"/>
      <c r="B25" s="10"/>
      <c r="C25" s="9"/>
      <c r="D25" s="28">
        <v>1</v>
      </c>
      <c r="E25" s="23"/>
    </row>
    <row r="26" spans="1:5" ht="15.75" thickBot="1" x14ac:dyDescent="0.3">
      <c r="A26" s="33" t="s">
        <v>25</v>
      </c>
      <c r="B26" s="34"/>
      <c r="C26" s="33"/>
      <c r="D26" s="35">
        <f>D23</f>
        <v>0.23870000000000002</v>
      </c>
      <c r="E26" s="36">
        <f>ROUND(1/(1-D26)-1,4)</f>
        <v>0.3135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F2D76423D6FD47802F019EB84CD920" ma:contentTypeVersion="4" ma:contentTypeDescription="Crie um novo documento." ma:contentTypeScope="" ma:versionID="4a1b19f2154f477ffc04db63c78ca961">
  <xsd:schema xmlns:xsd="http://www.w3.org/2001/XMLSchema" xmlns:xs="http://www.w3.org/2001/XMLSchema" xmlns:p="http://schemas.microsoft.com/office/2006/metadata/properties" xmlns:ns2="c8fcc9e3-2d53-4e7e-8ac4-f6f3f3b3f95c" xmlns:ns3="ecee6beb-7bcc-4012-8768-3f3d69e51510" targetNamespace="http://schemas.microsoft.com/office/2006/metadata/properties" ma:root="true" ma:fieldsID="14fea905fb37cb726a4124326fbe3a3c" ns2:_="" ns3:_="">
    <xsd:import namespace="c8fcc9e3-2d53-4e7e-8ac4-f6f3f3b3f95c"/>
    <xsd:import namespace="ecee6beb-7bcc-4012-8768-3f3d69e515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cc9e3-2d53-4e7e-8ac4-f6f3f3b3f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e6beb-7bcc-4012-8768-3f3d69e515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4ED1C-9747-45E5-9554-54D4F49CBA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EAD314-0848-4C94-9ECD-B273A0085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cc9e3-2d53-4e7e-8ac4-f6f3f3b3f95c"/>
    <ds:schemaRef ds:uri="ecee6beb-7bcc-4012-8768-3f3d69e515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435037-330F-4FDC-93E3-70383BA8F9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BDI - SICRO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Silva Arantes, Luiz Fernando (arteris)</dc:creator>
  <cp:keywords/>
  <dc:description/>
  <cp:lastModifiedBy>Capelatto da Silva, Fabio (arteris)</cp:lastModifiedBy>
  <cp:revision/>
  <dcterms:created xsi:type="dcterms:W3CDTF">2019-05-17T16:24:32Z</dcterms:created>
  <dcterms:modified xsi:type="dcterms:W3CDTF">2022-09-20T21:07:43Z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0x010100CCF2D76423D6FD47802F019EB84CD920</vt:lpwstr>
  </property>
  <property fmtid="{D5CDD505-2E9C-101B-9397-08002B2CF9AE}" pid="3" name="Order">
    <vt:r8>39000</vt:r8>
  </property>
</Properties>
</file>